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_PROJEKTY\______2018\2018_012_30_Kosicka futbalova arena_AVASTAV_PSP_RP\02_Pracovná PD\STAT- RP\Vykazy\20181214- OK 10.1\"/>
    </mc:Choice>
  </mc:AlternateContent>
  <xr:revisionPtr revIDLastSave="0" documentId="12_ncr:500000_{0C3D5C9F-0BBF-4C5D-84D1-44F34971BE07}" xr6:coauthVersionLast="31" xr6:coauthVersionMax="40" xr10:uidLastSave="{00000000-0000-0000-0000-000000000000}"/>
  <bookViews>
    <workbookView xWindow="0" yWindow="0" windowWidth="28800" windowHeight="14610" xr2:uid="{9500862A-831A-41B6-9A06-45732931C691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7" i="1"/>
  <c r="E36" i="1"/>
  <c r="E37" i="1" l="1"/>
  <c r="E28" i="1"/>
  <c r="E26" i="1"/>
  <c r="E35" i="1"/>
  <c r="E17" i="1"/>
  <c r="E16" i="1" l="1"/>
  <c r="E19" i="1" l="1"/>
  <c r="E25" i="1"/>
  <c r="C20" i="1"/>
  <c r="E14" i="1"/>
  <c r="C38" i="1"/>
  <c r="E34" i="1"/>
  <c r="E33" i="1"/>
  <c r="E32" i="1"/>
  <c r="C29" i="1"/>
  <c r="E24" i="1"/>
  <c r="E23" i="1"/>
  <c r="E12" i="1"/>
  <c r="E13" i="1"/>
  <c r="E15" i="1"/>
  <c r="E11" i="1"/>
  <c r="C40" i="1" l="1"/>
  <c r="E38" i="1"/>
  <c r="E20" i="1"/>
  <c r="E29" i="1"/>
  <c r="E40" i="1" l="1"/>
</calcChain>
</file>

<file path=xl/sharedStrings.xml><?xml version="1.0" encoding="utf-8"?>
<sst xmlns="http://schemas.openxmlformats.org/spreadsheetml/2006/main" count="44" uniqueCount="36">
  <si>
    <t>kg</t>
  </si>
  <si>
    <t>Strecha + Fasáda- 1. Etapa</t>
  </si>
  <si>
    <t>Konštrukcia</t>
  </si>
  <si>
    <t>1. Etapa</t>
  </si>
  <si>
    <t>2. Etapa</t>
  </si>
  <si>
    <t>Spolu</t>
  </si>
  <si>
    <t>3. Etapa</t>
  </si>
  <si>
    <t>Strecha + Fasáda- 2. Etapa</t>
  </si>
  <si>
    <t>Strecha + Fasáda- 3. Etapa</t>
  </si>
  <si>
    <t>Plošiny pre kamery, žľaby- 1. Etapa</t>
  </si>
  <si>
    <t>Plošiny pre kamery, žľaby- 2. Etapa</t>
  </si>
  <si>
    <t>Plošiny pre kamery, žľaby- 3. Etapa</t>
  </si>
  <si>
    <t>Plošiny pre VZT- 1. Etapa</t>
  </si>
  <si>
    <t>Markíza, Výmeny HB- 1. Etapa</t>
  </si>
  <si>
    <t>Vstavky- 1. Etapa</t>
  </si>
  <si>
    <t>Vstavky- 2. Etapa</t>
  </si>
  <si>
    <t>Vstavky- 3. Etapa</t>
  </si>
  <si>
    <t>Kotevné prvky plachty- 1. Etapa</t>
  </si>
  <si>
    <t>Kotevné prvky plachty- 2. Etapa</t>
  </si>
  <si>
    <t>Kotevné prvky plachty- 3. Etapa</t>
  </si>
  <si>
    <t>Projekt :</t>
  </si>
  <si>
    <t>KOŠICKÁ FUTBALOVÁ ARÉNA</t>
  </si>
  <si>
    <t>Miesto stavby :</t>
  </si>
  <si>
    <t>KOŠICE IV</t>
  </si>
  <si>
    <t>Čís. projektu :</t>
  </si>
  <si>
    <t>2018/012</t>
  </si>
  <si>
    <t>Investor :</t>
  </si>
  <si>
    <t>Košická futbalová aréna a.s.</t>
  </si>
  <si>
    <t>Stavba :</t>
  </si>
  <si>
    <t xml:space="preserve">SO 10.1 FUTBALOVÝ ŠTADIÓN I. AŽ III. </t>
  </si>
  <si>
    <t>Objednavatel :</t>
  </si>
  <si>
    <t>AVA-stav, OHL</t>
  </si>
  <si>
    <t>Zámočnícke výrobky- tribúny</t>
  </si>
  <si>
    <t>Zámočnícke výrobky- AB</t>
  </si>
  <si>
    <t>Zámočnícke výrobky- vstavky</t>
  </si>
  <si>
    <t>Spoje+ zvary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</si>
</sst>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0.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10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43" fontId="0" fillId="2" borderId="0" xfId="1" applyFont="1" applyFill="1" applyBorder="1" applyAlignment="1">
      <alignment vertical="center"/>
    </xf>
    <xf numFmtId="43" fontId="0" fillId="2" borderId="0" xfId="1" applyFont="1" applyFill="1" applyBorder="1" applyAlignment="1">
      <alignment horizontal="left" vertical="center"/>
    </xf>
    <xf numFmtId="43" fontId="0" fillId="2" borderId="2" xfId="1" applyFont="1" applyFill="1" applyBorder="1" applyAlignment="1">
      <alignment vertical="center"/>
    </xf>
    <xf numFmtId="43" fontId="0" fillId="2" borderId="2" xfId="1" applyFont="1" applyFill="1" applyBorder="1" applyAlignment="1">
      <alignment horizontal="left" vertical="center"/>
    </xf>
    <xf numFmtId="0" fontId="0" fillId="0" borderId="0" xfId="0" applyBorder="1"/>
    <xf numFmtId="0" fontId="0" fillId="3" borderId="0" xfId="0" applyFill="1"/>
    <xf numFmtId="0" fontId="0" fillId="3" borderId="0" xfId="0" applyFill="1" applyBorder="1"/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0" fontId="1" fillId="3" borderId="1" xfId="0" applyFont="1" applyFill="1" applyBorder="1"/>
    <xf numFmtId="9" fontId="0" fillId="3" borderId="1" xfId="0" applyNumberFormat="1" applyFill="1" applyBorder="1" applyAlignment="1"/>
    <xf numFmtId="164" fontId="1" fillId="3" borderId="1" xfId="0" applyNumberFormat="1" applyFont="1" applyFill="1" applyBorder="1"/>
    <xf numFmtId="164" fontId="0" fillId="3" borderId="1" xfId="0" applyNumberFormat="1" applyFill="1" applyBorder="1"/>
    <xf numFmtId="164" fontId="0" fillId="3" borderId="1" xfId="0" applyNumberFormat="1" applyFill="1" applyBorder="1" applyAlignment="1">
      <alignment horizontal="right"/>
    </xf>
    <xf numFmtId="164" fontId="0" fillId="3" borderId="0" xfId="0" applyNumberFormat="1" applyFill="1"/>
    <xf numFmtId="0" fontId="1" fillId="3" borderId="0" xfId="0" applyFont="1" applyFill="1"/>
    <xf numFmtId="164" fontId="1" fillId="3" borderId="0" xfId="0" applyNumberFormat="1" applyFont="1" applyFill="1"/>
    <xf numFmtId="0" fontId="0" fillId="3" borderId="2" xfId="0" applyFill="1" applyBorder="1"/>
  </cellXfs>
  <cellStyles count="2">
    <cellStyle name="Čiarka" xfId="1" builtinId="3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19051</xdr:rowOff>
    </xdr:from>
    <xdr:to>
      <xdr:col>1</xdr:col>
      <xdr:colOff>42182</xdr:colOff>
      <xdr:row>2</xdr:row>
      <xdr:rowOff>152401</xdr:rowOff>
    </xdr:to>
    <xdr:pic>
      <xdr:nvPicPr>
        <xdr:cNvPr id="2" name="Picture 1" descr="PNGTEST">
          <a:extLst>
            <a:ext uri="{FF2B5EF4-FFF2-40B4-BE49-F238E27FC236}">
              <a16:creationId xmlns:a16="http://schemas.microsoft.com/office/drawing/2014/main" id="{94573723-E966-4262-AF45-A1A14DF6D3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19051"/>
          <a:ext cx="604157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0EBA8-88D7-40C1-8D69-1453A77DEDF8}">
  <dimension ref="A1:G40"/>
  <sheetViews>
    <sheetView tabSelected="1" workbookViewId="0">
      <selection activeCell="J28" sqref="J28"/>
    </sheetView>
  </sheetViews>
  <sheetFormatPr defaultRowHeight="15" x14ac:dyDescent="0.25"/>
  <cols>
    <col min="2" max="2" width="33.5703125" customWidth="1"/>
    <col min="4" max="4" width="13.7109375" customWidth="1"/>
    <col min="5" max="5" width="9.5703125" bestFit="1" customWidth="1"/>
    <col min="8" max="8" width="33.5703125" customWidth="1"/>
    <col min="9" max="9" width="9" customWidth="1"/>
    <col min="10" max="10" width="13.7109375" customWidth="1"/>
    <col min="11" max="11" width="9.5703125" customWidth="1"/>
  </cols>
  <sheetData>
    <row r="1" spans="1:7" x14ac:dyDescent="0.25">
      <c r="A1" s="6"/>
      <c r="B1" s="1" t="s">
        <v>20</v>
      </c>
      <c r="C1" s="2" t="s">
        <v>21</v>
      </c>
      <c r="D1" s="6"/>
      <c r="E1" s="6"/>
      <c r="F1" s="2"/>
    </row>
    <row r="2" spans="1:7" x14ac:dyDescent="0.25">
      <c r="A2" s="6"/>
      <c r="B2" s="1" t="s">
        <v>24</v>
      </c>
      <c r="C2" s="2" t="s">
        <v>25</v>
      </c>
      <c r="D2" s="6"/>
      <c r="E2" s="6"/>
      <c r="F2" s="2"/>
    </row>
    <row r="3" spans="1:7" x14ac:dyDescent="0.25">
      <c r="A3" s="6"/>
      <c r="B3" s="1" t="s">
        <v>28</v>
      </c>
      <c r="C3" s="2" t="s">
        <v>29</v>
      </c>
      <c r="D3" s="6"/>
      <c r="E3" s="7"/>
      <c r="F3" s="2"/>
      <c r="G3" s="5"/>
    </row>
    <row r="4" spans="1:7" x14ac:dyDescent="0.25">
      <c r="A4" s="6"/>
      <c r="B4" s="1" t="s">
        <v>22</v>
      </c>
      <c r="C4" s="2" t="s">
        <v>23</v>
      </c>
      <c r="D4" s="6"/>
      <c r="E4" s="2"/>
      <c r="F4" s="2"/>
      <c r="G4" s="5"/>
    </row>
    <row r="5" spans="1:7" x14ac:dyDescent="0.25">
      <c r="A5" s="6"/>
      <c r="B5" s="1" t="s">
        <v>26</v>
      </c>
      <c r="C5" s="2" t="s">
        <v>27</v>
      </c>
      <c r="D5" s="6"/>
      <c r="E5" s="2"/>
      <c r="F5" s="2"/>
      <c r="G5" s="5"/>
    </row>
    <row r="6" spans="1:7" x14ac:dyDescent="0.25">
      <c r="A6" s="18"/>
      <c r="B6" s="3" t="s">
        <v>30</v>
      </c>
      <c r="C6" s="4" t="s">
        <v>31</v>
      </c>
      <c r="D6" s="18"/>
      <c r="E6" s="4"/>
      <c r="F6" s="4"/>
      <c r="G6" s="5"/>
    </row>
    <row r="7" spans="1:7" x14ac:dyDescent="0.25">
      <c r="A7" s="2"/>
      <c r="B7" s="2"/>
      <c r="C7" s="1"/>
      <c r="D7" s="7"/>
      <c r="E7" s="2"/>
      <c r="F7" s="2"/>
      <c r="G7" s="5"/>
    </row>
    <row r="8" spans="1:7" x14ac:dyDescent="0.25">
      <c r="A8" s="6"/>
      <c r="B8" s="6"/>
      <c r="C8" s="6"/>
      <c r="D8" s="6"/>
      <c r="E8" s="6"/>
      <c r="F8" s="6"/>
    </row>
    <row r="9" spans="1:7" x14ac:dyDescent="0.25">
      <c r="A9" s="6"/>
      <c r="B9" s="8" t="s">
        <v>2</v>
      </c>
      <c r="C9" s="9" t="s">
        <v>0</v>
      </c>
      <c r="D9" s="9" t="s">
        <v>35</v>
      </c>
      <c r="E9" s="9" t="s">
        <v>0</v>
      </c>
      <c r="F9" s="6"/>
    </row>
    <row r="10" spans="1:7" x14ac:dyDescent="0.25">
      <c r="A10" s="6"/>
      <c r="B10" s="10" t="s">
        <v>3</v>
      </c>
      <c r="C10" s="9"/>
      <c r="D10" s="9"/>
      <c r="E10" s="9"/>
      <c r="F10" s="6"/>
    </row>
    <row r="11" spans="1:7" x14ac:dyDescent="0.25">
      <c r="A11" s="6"/>
      <c r="B11" s="8" t="s">
        <v>1</v>
      </c>
      <c r="C11" s="8">
        <v>313156.59999999998</v>
      </c>
      <c r="D11" s="11">
        <v>0.12</v>
      </c>
      <c r="E11" s="12">
        <f>ROUND(C11*(100%+D11),0)</f>
        <v>350735</v>
      </c>
      <c r="F11" s="6"/>
    </row>
    <row r="12" spans="1:7" x14ac:dyDescent="0.25">
      <c r="A12" s="6"/>
      <c r="B12" s="8" t="s">
        <v>9</v>
      </c>
      <c r="C12" s="8">
        <v>40847.1</v>
      </c>
      <c r="D12" s="11">
        <v>0.12</v>
      </c>
      <c r="E12" s="12">
        <f t="shared" ref="E12:E19" si="0">ROUND(C12*(100%+D12),0)</f>
        <v>45749</v>
      </c>
      <c r="F12" s="6"/>
    </row>
    <row r="13" spans="1:7" x14ac:dyDescent="0.25">
      <c r="A13" s="6"/>
      <c r="B13" s="8" t="s">
        <v>12</v>
      </c>
      <c r="C13" s="8">
        <v>4271.6000000000004</v>
      </c>
      <c r="D13" s="11">
        <v>0.12</v>
      </c>
      <c r="E13" s="12">
        <f t="shared" si="0"/>
        <v>4784</v>
      </c>
      <c r="F13" s="6"/>
    </row>
    <row r="14" spans="1:7" x14ac:dyDescent="0.25">
      <c r="A14" s="6"/>
      <c r="B14" s="8" t="s">
        <v>13</v>
      </c>
      <c r="C14" s="8">
        <v>2792.3</v>
      </c>
      <c r="D14" s="11">
        <v>0.12</v>
      </c>
      <c r="E14" s="12">
        <f t="shared" ref="E14" si="1">ROUND(C14*(100%+D14),0)</f>
        <v>3127</v>
      </c>
      <c r="F14" s="6"/>
    </row>
    <row r="15" spans="1:7" x14ac:dyDescent="0.25">
      <c r="A15" s="6"/>
      <c r="B15" s="8" t="s">
        <v>14</v>
      </c>
      <c r="C15" s="8">
        <v>6989.7</v>
      </c>
      <c r="D15" s="11">
        <v>0.12</v>
      </c>
      <c r="E15" s="12">
        <f t="shared" si="0"/>
        <v>7828</v>
      </c>
      <c r="F15" s="6"/>
    </row>
    <row r="16" spans="1:7" x14ac:dyDescent="0.25">
      <c r="A16" s="6"/>
      <c r="B16" s="8" t="s">
        <v>17</v>
      </c>
      <c r="C16" s="13">
        <v>3313</v>
      </c>
      <c r="D16" s="11">
        <v>0.1</v>
      </c>
      <c r="E16" s="12">
        <f t="shared" ref="E16:E18" si="2">ROUND(C16*(100%+D16),0)</f>
        <v>3644</v>
      </c>
      <c r="F16" s="6"/>
    </row>
    <row r="17" spans="1:6" x14ac:dyDescent="0.25">
      <c r="A17" s="6"/>
      <c r="B17" s="8" t="s">
        <v>33</v>
      </c>
      <c r="C17" s="13">
        <v>10700</v>
      </c>
      <c r="D17" s="11">
        <v>0.03</v>
      </c>
      <c r="E17" s="12">
        <f t="shared" si="2"/>
        <v>11021</v>
      </c>
      <c r="F17" s="6"/>
    </row>
    <row r="18" spans="1:6" x14ac:dyDescent="0.25">
      <c r="A18" s="6"/>
      <c r="B18" s="8" t="s">
        <v>32</v>
      </c>
      <c r="C18" s="13">
        <v>17490</v>
      </c>
      <c r="D18" s="11">
        <v>0.03</v>
      </c>
      <c r="E18" s="12">
        <f t="shared" si="2"/>
        <v>18015</v>
      </c>
      <c r="F18" s="6"/>
    </row>
    <row r="19" spans="1:6" x14ac:dyDescent="0.25">
      <c r="A19" s="6"/>
      <c r="B19" s="8" t="s">
        <v>34</v>
      </c>
      <c r="C19" s="13">
        <v>540</v>
      </c>
      <c r="D19" s="11">
        <v>0.03</v>
      </c>
      <c r="E19" s="12">
        <f t="shared" si="0"/>
        <v>556</v>
      </c>
      <c r="F19" s="6"/>
    </row>
    <row r="20" spans="1:6" x14ac:dyDescent="0.25">
      <c r="A20" s="6"/>
      <c r="B20" s="10" t="s">
        <v>5</v>
      </c>
      <c r="C20" s="8">
        <f>SUM(C11:C19)</f>
        <v>400100.29999999993</v>
      </c>
      <c r="D20" s="11"/>
      <c r="E20" s="12">
        <f>SUM(E11:E19)</f>
        <v>445459</v>
      </c>
      <c r="F20" s="6"/>
    </row>
    <row r="21" spans="1:6" ht="9.75" customHeight="1" x14ac:dyDescent="0.25">
      <c r="A21" s="6"/>
      <c r="B21" s="8"/>
      <c r="C21" s="8"/>
      <c r="D21" s="11"/>
      <c r="E21" s="12"/>
      <c r="F21" s="6"/>
    </row>
    <row r="22" spans="1:6" x14ac:dyDescent="0.25">
      <c r="A22" s="6"/>
      <c r="B22" s="10" t="s">
        <v>4</v>
      </c>
      <c r="C22" s="9"/>
      <c r="D22" s="9"/>
      <c r="E22" s="14"/>
      <c r="F22" s="6"/>
    </row>
    <row r="23" spans="1:6" x14ac:dyDescent="0.25">
      <c r="A23" s="6"/>
      <c r="B23" s="8" t="s">
        <v>7</v>
      </c>
      <c r="C23" s="8">
        <v>241946.3</v>
      </c>
      <c r="D23" s="11">
        <v>0.12</v>
      </c>
      <c r="E23" s="12">
        <f>ROUND(C23*(100%+D23),0)</f>
        <v>270980</v>
      </c>
      <c r="F23" s="6"/>
    </row>
    <row r="24" spans="1:6" x14ac:dyDescent="0.25">
      <c r="A24" s="6"/>
      <c r="B24" s="8" t="s">
        <v>10</v>
      </c>
      <c r="C24" s="8">
        <v>23464.3</v>
      </c>
      <c r="D24" s="11">
        <v>0.12</v>
      </c>
      <c r="E24" s="12">
        <f t="shared" ref="E24:E25" si="3">ROUND(C24*(100%+D24),0)</f>
        <v>26280</v>
      </c>
      <c r="F24" s="6"/>
    </row>
    <row r="25" spans="1:6" x14ac:dyDescent="0.25">
      <c r="A25" s="6"/>
      <c r="B25" s="8" t="s">
        <v>15</v>
      </c>
      <c r="C25" s="8">
        <v>7220.7</v>
      </c>
      <c r="D25" s="11">
        <v>0.12</v>
      </c>
      <c r="E25" s="12">
        <f t="shared" si="3"/>
        <v>8087</v>
      </c>
      <c r="F25" s="6"/>
    </row>
    <row r="26" spans="1:6" x14ac:dyDescent="0.25">
      <c r="A26" s="6"/>
      <c r="B26" s="8" t="s">
        <v>18</v>
      </c>
      <c r="C26" s="8">
        <v>2907.8</v>
      </c>
      <c r="D26" s="11">
        <v>0.1</v>
      </c>
      <c r="E26" s="12">
        <f t="shared" ref="E26:E28" si="4">ROUND(C26*(100%+D26),0)</f>
        <v>3199</v>
      </c>
      <c r="F26" s="6"/>
    </row>
    <row r="27" spans="1:6" x14ac:dyDescent="0.25">
      <c r="A27" s="6"/>
      <c r="B27" s="8" t="s">
        <v>32</v>
      </c>
      <c r="C27" s="13">
        <v>10917</v>
      </c>
      <c r="D27" s="11">
        <v>0.03</v>
      </c>
      <c r="E27" s="12">
        <f t="shared" ref="E27" si="5">ROUND(C27*(100%+D27),0)</f>
        <v>11245</v>
      </c>
      <c r="F27" s="6"/>
    </row>
    <row r="28" spans="1:6" x14ac:dyDescent="0.25">
      <c r="A28" s="6"/>
      <c r="B28" s="8" t="s">
        <v>34</v>
      </c>
      <c r="C28" s="13">
        <v>570</v>
      </c>
      <c r="D28" s="11">
        <v>0.03</v>
      </c>
      <c r="E28" s="12">
        <f t="shared" si="4"/>
        <v>587</v>
      </c>
      <c r="F28" s="6"/>
    </row>
    <row r="29" spans="1:6" x14ac:dyDescent="0.25">
      <c r="A29" s="6"/>
      <c r="B29" s="10" t="s">
        <v>5</v>
      </c>
      <c r="C29" s="8">
        <f>SUM(C23:C28)</f>
        <v>287026.09999999998</v>
      </c>
      <c r="D29" s="11"/>
      <c r="E29" s="12">
        <f>SUM(E23:E28)</f>
        <v>320378</v>
      </c>
      <c r="F29" s="6"/>
    </row>
    <row r="30" spans="1:6" ht="9.75" customHeight="1" x14ac:dyDescent="0.25">
      <c r="A30" s="6"/>
      <c r="B30" s="8"/>
      <c r="C30" s="8"/>
      <c r="D30" s="11"/>
      <c r="E30" s="12"/>
      <c r="F30" s="6"/>
    </row>
    <row r="31" spans="1:6" x14ac:dyDescent="0.25">
      <c r="A31" s="6"/>
      <c r="B31" s="10" t="s">
        <v>6</v>
      </c>
      <c r="C31" s="9"/>
      <c r="D31" s="9"/>
      <c r="E31" s="14"/>
      <c r="F31" s="6"/>
    </row>
    <row r="32" spans="1:6" x14ac:dyDescent="0.25">
      <c r="A32" s="6"/>
      <c r="B32" s="8" t="s">
        <v>8</v>
      </c>
      <c r="C32" s="8">
        <v>75169.2</v>
      </c>
      <c r="D32" s="11">
        <v>0.12</v>
      </c>
      <c r="E32" s="12">
        <f>ROUND(C32*(100%+D32),0)</f>
        <v>84190</v>
      </c>
      <c r="F32" s="6"/>
    </row>
    <row r="33" spans="1:6" x14ac:dyDescent="0.25">
      <c r="A33" s="6"/>
      <c r="B33" s="8" t="s">
        <v>11</v>
      </c>
      <c r="C33" s="8">
        <v>6118.7</v>
      </c>
      <c r="D33" s="11">
        <v>0.12</v>
      </c>
      <c r="E33" s="12">
        <f t="shared" ref="E33:E34" si="6">ROUND(C33*(100%+D33),0)</f>
        <v>6853</v>
      </c>
      <c r="F33" s="6"/>
    </row>
    <row r="34" spans="1:6" x14ac:dyDescent="0.25">
      <c r="A34" s="6"/>
      <c r="B34" s="8" t="s">
        <v>16</v>
      </c>
      <c r="C34" s="8">
        <v>1402.3</v>
      </c>
      <c r="D34" s="11">
        <v>0.12</v>
      </c>
      <c r="E34" s="12">
        <f t="shared" si="6"/>
        <v>1571</v>
      </c>
      <c r="F34" s="6"/>
    </row>
    <row r="35" spans="1:6" x14ac:dyDescent="0.25">
      <c r="A35" s="6"/>
      <c r="B35" s="8" t="s">
        <v>19</v>
      </c>
      <c r="C35" s="8">
        <v>1384.8</v>
      </c>
      <c r="D35" s="11">
        <v>0.1</v>
      </c>
      <c r="E35" s="12">
        <f t="shared" ref="E35:E37" si="7">ROUND(C35*(100%+D35),0)</f>
        <v>1523</v>
      </c>
      <c r="F35" s="6"/>
    </row>
    <row r="36" spans="1:6" x14ac:dyDescent="0.25">
      <c r="A36" s="6"/>
      <c r="B36" s="8" t="s">
        <v>32</v>
      </c>
      <c r="C36" s="13">
        <v>2249</v>
      </c>
      <c r="D36" s="11">
        <v>0.03</v>
      </c>
      <c r="E36" s="12">
        <f t="shared" ref="E36" si="8">ROUND(C36*(100%+D36),0)</f>
        <v>2316</v>
      </c>
      <c r="F36" s="6"/>
    </row>
    <row r="37" spans="1:6" x14ac:dyDescent="0.25">
      <c r="A37" s="6"/>
      <c r="B37" s="8" t="s">
        <v>34</v>
      </c>
      <c r="C37" s="13">
        <v>250</v>
      </c>
      <c r="D37" s="11">
        <v>0.03</v>
      </c>
      <c r="E37" s="12">
        <f t="shared" si="7"/>
        <v>258</v>
      </c>
      <c r="F37" s="6"/>
    </row>
    <row r="38" spans="1:6" x14ac:dyDescent="0.25">
      <c r="A38" s="6"/>
      <c r="B38" s="10" t="s">
        <v>5</v>
      </c>
      <c r="C38" s="13">
        <f>SUM(C32:C37)</f>
        <v>86574</v>
      </c>
      <c r="D38" s="11"/>
      <c r="E38" s="12">
        <f>SUM(E32:E37)</f>
        <v>96711</v>
      </c>
      <c r="F38" s="6"/>
    </row>
    <row r="39" spans="1:6" x14ac:dyDescent="0.25">
      <c r="A39" s="6"/>
      <c r="B39" s="6"/>
      <c r="C39" s="6"/>
      <c r="D39" s="6"/>
      <c r="E39" s="15"/>
      <c r="F39" s="6"/>
    </row>
    <row r="40" spans="1:6" x14ac:dyDescent="0.25">
      <c r="A40" s="6"/>
      <c r="B40" s="16" t="s">
        <v>5</v>
      </c>
      <c r="C40" s="16">
        <f>C38+C29+C20</f>
        <v>773700.39999999991</v>
      </c>
      <c r="D40" s="16"/>
      <c r="E40" s="17">
        <f>E38+E29+E20</f>
        <v>862548</v>
      </c>
      <c r="F40" s="6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mesko</dc:creator>
  <cp:lastModifiedBy>PastorNB</cp:lastModifiedBy>
  <cp:lastPrinted>2018-12-17T14:23:43Z</cp:lastPrinted>
  <dcterms:created xsi:type="dcterms:W3CDTF">2018-12-17T12:59:25Z</dcterms:created>
  <dcterms:modified xsi:type="dcterms:W3CDTF">2019-01-15T11:32:11Z</dcterms:modified>
</cp:coreProperties>
</file>